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eg finanziamento con exce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<sst xmlns="http://schemas.openxmlformats.org/spreadsheetml/2006/main" count="26" uniqueCount="26">
  <si>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Dati personalizzabili del file excel: </t>
  </si>
  <si>
    <t>Indica l'imposta sostitutiva:</t>
  </si>
  <si>
    <t>Totale imposta sostitutiva</t>
  </si>
  <si>
    <t>Costi di istruttoria ed altri:</t>
  </si>
  <si>
    <t>Numero delle rate annuali:</t>
  </si>
  <si>
    <t>Tasso di interesse annuale - Tan:</t>
  </si>
  <si>
    <t>Importo della singola rata:</t>
  </si>
  <si>
    <t>Montante = capitale + interessi:</t>
  </si>
  <si>
    <t>Totale netto erorgato</t>
  </si>
  <si>
    <t>Tasso Annule Nominale TAN:</t>
  </si>
  <si>
    <t>Argomenti correlati al calcolo del taeg di un finanziamento con excel:</t>
  </si>
  <si>
    <t>Isc / Taeg Finanziamento:</t>
  </si>
  <si>
    <t>Dati del finanziamento del quale si vuol calcolare il taeg o isc con excel xls:</t>
  </si>
  <si>
    <t>Somma del finanziamento:</t>
  </si>
  <si>
    <t>Durata del finanziamento in anni:</t>
  </si>
  <si>
    <t>NB: l'imposta sostitutiva è dello 0,25% per finanziamenti superiori ai 18 mesi, mentre nei finanziamenti fino a 18 mesi</t>
  </si>
  <si>
    <t>si paga l'imposta di bollo pari a 16 euro a prescindere dalla somma erogata col finanziamento.</t>
  </si>
  <si>
    <t>Somma finanziamento, imposta sostitutiva, costi di istruttoria, durata finanziamento, numero rate annuali e Tan</t>
  </si>
  <si>
    <t>Calcolo Consolidamento Debiti A Singola Rata + Liquidità Aggiuntiva</t>
  </si>
  <si>
    <t>Finanziamenti e Prestiti Personali Fino a 15 Anni in 180 Rate &amp; Chi Li Fa</t>
  </si>
  <si>
    <t>Piccoli Finanziamenti A Partire Da 500 Euro &amp; Banche che Li Fanno</t>
  </si>
  <si>
    <t>Risultati di calcolo del taeg:</t>
  </si>
  <si>
    <t>incluse e quelle escluse? Vai su:</t>
  </si>
  <si>
    <t>calcolo taeg finanziamento + descrizione di oneri inclusi ed esclusi</t>
  </si>
  <si>
    <t xml:space="preserve">Maggiori informazioni sul calcolo del taeg, in particolare quali siano le spese </t>
  </si>
  <si>
    <t>Programma con formula di calcolo taeg o isc di un finanziamento con excel xls by SocialFin.it - Edizione 2024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</si>
</sst>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0.000%"/>
    <numFmt numFmtId="174" formatCode="_-* #,##0.00_-;\-* #,##0.00_-;_-* \-??_-;_-@_-"/>
    <numFmt numFmtId="175" formatCode="&quot;€ &quot;#,##0.00;[Red]&quot;-€ &quot;#,##0.00"/>
    <numFmt numFmtId="176" formatCode="&quot;€ &quot;#,##0.00;&quot;-€ &quot;#,##0.00"/>
    <numFmt numFmtId="177" formatCode="0.00000"/>
    <numFmt numFmtId="178" formatCode="[$-410]dddd\ d\ mmmm\ yyyy"/>
    <numFmt numFmtId="179" formatCode="h\.mm\.ss"/>
    <numFmt numFmtId="180" formatCode="&quot;€&quot;\ 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"/>
      <family val="1"/>
    </font>
    <font>
      <b/>
      <sz val="12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4"/>
      <color theme="1"/>
      <name val="Arial"/>
      <family val="2"/>
    </font>
    <font>
      <b/>
      <u val="single"/>
      <sz val="12"/>
      <color theme="10"/>
      <name val="Arial"/>
      <family val="2"/>
    </font>
    <font>
      <b/>
      <sz val="13"/>
      <color rgb="FF0000FF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>
      <alignment/>
      <protection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45" applyFont="1">
      <alignment/>
      <protection/>
    </xf>
    <xf numFmtId="0" fontId="1" fillId="0" borderId="0" xfId="45">
      <alignment/>
      <protection/>
    </xf>
    <xf numFmtId="172" fontId="4" fillId="0" borderId="0" xfId="44" applyFont="1" applyFill="1" applyAlignment="1">
      <alignment vertical="center"/>
    </xf>
    <xf numFmtId="172" fontId="4" fillId="0" borderId="0" xfId="44" applyFont="1" applyAlignment="1">
      <alignment vertical="center"/>
    </xf>
    <xf numFmtId="172" fontId="4" fillId="0" borderId="0" xfId="44" applyFont="1" applyFill="1" applyAlignment="1">
      <alignment vertical="top"/>
    </xf>
    <xf numFmtId="172" fontId="4" fillId="0" borderId="0" xfId="44" applyFont="1" applyAlignment="1">
      <alignment vertical="top"/>
    </xf>
    <xf numFmtId="172" fontId="55" fillId="0" borderId="10" xfId="44" applyFont="1" applyFill="1" applyBorder="1" applyAlignment="1">
      <alignment vertical="center"/>
    </xf>
    <xf numFmtId="172" fontId="56" fillId="0" borderId="0" xfId="44" applyFont="1" applyFill="1" applyBorder="1" applyAlignment="1">
      <alignment vertical="center"/>
    </xf>
    <xf numFmtId="172" fontId="55" fillId="0" borderId="0" xfId="44" applyFont="1" applyFill="1" applyBorder="1" applyAlignment="1">
      <alignment vertical="center"/>
    </xf>
    <xf numFmtId="172" fontId="57" fillId="0" borderId="0" xfId="44" applyFont="1" applyFill="1" applyAlignment="1">
      <alignment vertical="center"/>
    </xf>
    <xf numFmtId="172" fontId="5" fillId="0" borderId="0" xfId="44" applyFont="1" applyAlignment="1">
      <alignment/>
    </xf>
    <xf numFmtId="172" fontId="4" fillId="0" borderId="0" xfId="44" applyFont="1" applyAlignment="1">
      <alignment/>
    </xf>
    <xf numFmtId="172" fontId="58" fillId="0" borderId="0" xfId="44" applyFont="1" applyFill="1" applyAlignment="1">
      <alignment vertical="center"/>
    </xf>
    <xf numFmtId="172" fontId="5" fillId="0" borderId="0" xfId="44" applyFont="1" applyAlignment="1">
      <alignment vertical="center"/>
    </xf>
    <xf numFmtId="0" fontId="2" fillId="0" borderId="0" xfId="45" applyFont="1" applyBorder="1" applyAlignment="1">
      <alignment vertical="center"/>
      <protection/>
    </xf>
    <xf numFmtId="173" fontId="58" fillId="0" borderId="0" xfId="45" applyNumberFormat="1" applyFont="1" applyBorder="1" applyAlignment="1">
      <alignment horizontal="right" vertical="center"/>
      <protection/>
    </xf>
    <xf numFmtId="175" fontId="5" fillId="0" borderId="0" xfId="47" applyNumberFormat="1" applyFont="1" applyFill="1" applyBorder="1" applyAlignment="1" applyProtection="1">
      <alignment horizontal="right" vertical="center"/>
      <protection locked="0"/>
    </xf>
    <xf numFmtId="10" fontId="5" fillId="0" borderId="0" xfId="52" applyNumberFormat="1" applyFont="1" applyFill="1" applyBorder="1" applyAlignment="1" applyProtection="1">
      <alignment horizontal="right" vertical="center"/>
      <protection/>
    </xf>
    <xf numFmtId="175" fontId="5" fillId="0" borderId="0" xfId="45" applyNumberFormat="1" applyFont="1" applyBorder="1" applyAlignment="1" applyProtection="1">
      <alignment horizontal="right" vertical="center"/>
      <protection/>
    </xf>
    <xf numFmtId="10" fontId="6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right" vertical="center"/>
      <protection locked="0"/>
    </xf>
    <xf numFmtId="0" fontId="5" fillId="0" borderId="0" xfId="45" applyFont="1" applyBorder="1" applyAlignment="1" applyProtection="1">
      <alignment horizontal="right" vertical="center"/>
      <protection/>
    </xf>
    <xf numFmtId="173" fontId="5" fillId="0" borderId="0" xfId="52" applyNumberFormat="1" applyFont="1" applyFill="1" applyBorder="1" applyAlignment="1" applyProtection="1">
      <alignment horizontal="right" vertical="center"/>
      <protection locked="0"/>
    </xf>
    <xf numFmtId="176" fontId="5" fillId="33" borderId="0" xfId="45" applyNumberFormat="1" applyFont="1" applyFill="1" applyBorder="1" applyAlignment="1">
      <alignment horizontal="right" vertical="center"/>
      <protection/>
    </xf>
    <xf numFmtId="173" fontId="56" fillId="0" borderId="0" xfId="45" applyNumberFormat="1" applyFont="1" applyBorder="1" applyAlignment="1">
      <alignment horizontal="right" vertical="center"/>
      <protection/>
    </xf>
    <xf numFmtId="174" fontId="5" fillId="0" borderId="0" xfId="45" applyNumberFormat="1" applyFont="1" applyBorder="1" applyAlignment="1">
      <alignment horizontal="right" vertical="center"/>
      <protection/>
    </xf>
    <xf numFmtId="173" fontId="5" fillId="33" borderId="0" xfId="52" applyNumberFormat="1" applyFont="1" applyFill="1" applyBorder="1" applyAlignment="1" applyProtection="1">
      <alignment horizontal="right" vertical="center"/>
      <protection/>
    </xf>
    <xf numFmtId="173" fontId="59" fillId="34" borderId="0" xfId="45" applyNumberFormat="1" applyFont="1" applyFill="1" applyBorder="1" applyAlignment="1">
      <alignment horizontal="right" vertical="center"/>
      <protection/>
    </xf>
    <xf numFmtId="173" fontId="5" fillId="34" borderId="0" xfId="52" applyNumberFormat="1" applyFont="1" applyFill="1" applyBorder="1" applyAlignment="1" applyProtection="1">
      <alignment horizontal="right" vertical="center"/>
      <protection/>
    </xf>
    <xf numFmtId="173" fontId="2" fillId="0" borderId="0" xfId="52" applyNumberFormat="1" applyFont="1" applyFill="1" applyBorder="1" applyAlignment="1" applyProtection="1">
      <alignment vertical="center"/>
      <protection/>
    </xf>
    <xf numFmtId="177" fontId="2" fillId="0" borderId="0" xfId="45" applyNumberFormat="1" applyFont="1">
      <alignment/>
      <protection/>
    </xf>
    <xf numFmtId="0" fontId="1" fillId="0" borderId="0" xfId="45" applyAlignment="1">
      <alignment vertical="center"/>
      <protection/>
    </xf>
    <xf numFmtId="0" fontId="7" fillId="0" borderId="0" xfId="45" applyFont="1">
      <alignment/>
      <protection/>
    </xf>
    <xf numFmtId="0" fontId="60" fillId="0" borderId="0" xfId="36" applyFont="1" applyFill="1" applyAlignment="1" applyProtection="1">
      <alignment vertical="top"/>
      <protection/>
    </xf>
    <xf numFmtId="0" fontId="60" fillId="0" borderId="0" xfId="36" applyFont="1" applyFill="1" applyAlignment="1" applyProtection="1">
      <alignment vertical="center"/>
      <protection/>
    </xf>
    <xf numFmtId="180" fontId="5" fillId="0" borderId="0" xfId="45" applyNumberFormat="1" applyFont="1" applyBorder="1" applyAlignment="1" applyProtection="1">
      <alignment horizontal="right" vertical="center"/>
      <protection locked="0"/>
    </xf>
    <xf numFmtId="0" fontId="8" fillId="0" borderId="0" xfId="45" applyFont="1" applyAlignment="1">
      <alignment horizontal="left" vertical="center"/>
      <protection/>
    </xf>
    <xf numFmtId="0" fontId="9" fillId="0" borderId="0" xfId="45" applyFont="1" applyAlignment="1">
      <alignment horizontal="right" vertical="center"/>
      <protection/>
    </xf>
    <xf numFmtId="0" fontId="10" fillId="0" borderId="0" xfId="45" applyFont="1" applyBorder="1" applyAlignment="1">
      <alignment vertical="center"/>
      <protection/>
    </xf>
    <xf numFmtId="10" fontId="60" fillId="0" borderId="0" xfId="36" applyNumberFormat="1" applyFont="1" applyFill="1" applyBorder="1" applyAlignment="1" applyProtection="1">
      <alignment horizontal="left" vertical="center"/>
      <protection/>
    </xf>
    <xf numFmtId="172" fontId="61" fillId="0" borderId="11" xfId="44" applyFont="1" applyFill="1" applyBorder="1" applyAlignment="1">
      <alignment vertical="center"/>
    </xf>
    <xf numFmtId="0" fontId="62" fillId="35" borderId="0" xfId="45" applyFont="1" applyFill="1">
      <alignment/>
      <protection/>
    </xf>
    <xf numFmtId="172" fontId="4" fillId="0" borderId="0" xfId="44" applyFont="1" applyBorder="1" applyAlignment="1">
      <alignment/>
    </xf>
    <xf numFmtId="0" fontId="63" fillId="36" borderId="0" xfId="45" applyFont="1" applyFill="1" applyBorder="1" applyAlignment="1">
      <alignment vertical="center"/>
      <protection/>
    </xf>
    <xf numFmtId="173" fontId="5" fillId="37" borderId="0" xfId="52" applyNumberFormat="1" applyFont="1" applyFill="1" applyBorder="1" applyAlignment="1" applyProtection="1">
      <alignment horizontal="right" vertical="center"/>
      <protection/>
    </xf>
    <xf numFmtId="174" fontId="5" fillId="0" borderId="12" xfId="45" applyNumberFormat="1" applyFont="1" applyBorder="1" applyAlignment="1">
      <alignment horizontal="righ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cialfin.it/?ref:taegmutuoxls" TargetMode="External" /><Relationship Id="rId3" Type="http://schemas.openxmlformats.org/officeDocument/2006/relationships/hyperlink" Target="http://www.socialfin.it/?ref:taegmutuoxls" TargetMode="External" /><Relationship Id="rId4" Type="http://schemas.openxmlformats.org/officeDocument/2006/relationships/hyperlink" Target="http://www.socialfin.it/?ref:taegmutuoxls" TargetMode="External" /><Relationship Id="rId5" Type="http://schemas.openxmlformats.org/officeDocument/2006/relationships/hyperlink" Target="http://www.socialfin.it/?ref:taegmutuoxls" TargetMode="External" /><Relationship Id="rId6" Type="http://schemas.openxmlformats.org/officeDocument/2006/relationships/hyperlink" Target="http://www.socialfin.it/?ref:taegmutuoxls" TargetMode="External" /><Relationship Id="rId7" Type="http://schemas.openxmlformats.org/officeDocument/2006/relationships/hyperlink" Target="http://www.socialfin.it/?ref:taegmutuoxls" TargetMode="External" /><Relationship Id="rId8" Type="http://schemas.openxmlformats.org/officeDocument/2006/relationships/hyperlink" Target="https://www.socialfin.it/calcolo-taeg-finanziamento-con-excel.htm" TargetMode="External" /><Relationship Id="rId9" Type="http://schemas.openxmlformats.org/officeDocument/2006/relationships/hyperlink" Target="https://www.socialfin.it/calcolo-taeg-finanziamento-con-excel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1590675</xdr:colOff>
      <xdr:row>3</xdr:row>
      <xdr:rowOff>104775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81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190500</xdr:colOff>
      <xdr:row>3</xdr:row>
      <xdr:rowOff>142875</xdr:rowOff>
    </xdr:to>
    <xdr:pic>
      <xdr:nvPicPr>
        <xdr:cNvPr id="2" name="Immagine 1" descr="l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3790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123825</xdr:colOff>
      <xdr:row>3</xdr:row>
      <xdr:rowOff>142875</xdr:rowOff>
    </xdr:to>
    <xdr:pic>
      <xdr:nvPicPr>
        <xdr:cNvPr id="3" name="Immagine 1" descr="l.pn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3724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123825</xdr:colOff>
      <xdr:row>3</xdr:row>
      <xdr:rowOff>142875</xdr:rowOff>
    </xdr:to>
    <xdr:pic>
      <xdr:nvPicPr>
        <xdr:cNvPr id="4" name="Immagine 1" descr="l.pn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3724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finanziamenti-e-piccoli-prestiti-a-partire-da-500-euro.htm" TargetMode="External" /><Relationship Id="rId2" Type="http://schemas.openxmlformats.org/officeDocument/2006/relationships/hyperlink" Target="https://www.socialfin.it/calcolo-consolidamento-debiti-da-prestiti-e-finanziamenti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socialfin.it/calcolo-taeg-finanziamento-con-excel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showGridLines="0" tabSelected="1" zoomScalePageLayoutView="0" workbookViewId="0" topLeftCell="A1">
      <pane xSplit="6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3" sqref="H33"/>
    </sheetView>
  </sheetViews>
  <sheetFormatPr defaultColWidth="8.7109375" defaultRowHeight="15"/>
  <cols>
    <col min="1" max="1" width="1.421875" style="2" customWidth="1"/>
    <col min="2" max="2" width="3.7109375" style="2" customWidth="1"/>
    <col min="3" max="3" width="31.7109375" style="2" customWidth="1"/>
    <col min="4" max="4" width="18.8515625" style="2" customWidth="1"/>
    <col min="5" max="5" width="3.140625" style="2" customWidth="1"/>
    <col min="6" max="6" width="80.00390625" style="2" customWidth="1"/>
    <col min="7" max="245" width="8.7109375" style="2" customWidth="1"/>
    <col min="246" max="246" width="3.28125" style="2" customWidth="1"/>
    <col min="247" max="247" width="31.8515625" style="2" customWidth="1"/>
    <col min="248" max="248" width="22.421875" style="2" customWidth="1"/>
    <col min="249" max="249" width="77.140625" style="2" customWidth="1"/>
    <col min="250" max="16384" width="8.7109375" style="2" customWidth="1"/>
  </cols>
  <sheetData>
    <row r="1" spans="2:6" ht="15.75" customHeight="1">
      <c r="B1" s="1"/>
      <c r="F1" s="42" t="s">
        <v>10</v>
      </c>
    </row>
    <row r="2" spans="2:6" ht="22.5" customHeight="1">
      <c r="B2" s="3"/>
      <c r="C2" s="4"/>
      <c r="D2" s="4"/>
      <c r="E2" s="4"/>
      <c r="F2" s="35" t="s">
        <v>20</v>
      </c>
    </row>
    <row r="3" spans="2:6" ht="20.25" customHeight="1">
      <c r="B3" s="5"/>
      <c r="C3" s="6"/>
      <c r="D3" s="6"/>
      <c r="E3" s="6"/>
      <c r="F3" s="34" t="s">
        <v>19</v>
      </c>
    </row>
    <row r="4" spans="2:6" ht="26.25" customHeight="1">
      <c r="B4" s="5"/>
      <c r="C4" s="6"/>
      <c r="D4" s="6"/>
      <c r="E4" s="6"/>
      <c r="F4" s="34" t="s">
        <v>18</v>
      </c>
    </row>
    <row r="5" spans="2:6" ht="21" customHeight="1">
      <c r="B5" s="41" t="s">
        <v>25</v>
      </c>
      <c r="C5" s="7"/>
      <c r="D5" s="7"/>
      <c r="E5" s="7"/>
      <c r="F5" s="7"/>
    </row>
    <row r="6" spans="2:6" ht="19.5" customHeight="1">
      <c r="B6" s="8" t="s">
        <v>12</v>
      </c>
      <c r="C6" s="9"/>
      <c r="D6" s="9"/>
      <c r="E6" s="9"/>
      <c r="F6" s="9"/>
    </row>
    <row r="7" spans="2:6" ht="19.5" customHeight="1">
      <c r="B7" s="10" t="s">
        <v>0</v>
      </c>
      <c r="C7" s="11"/>
      <c r="D7" s="4" t="s">
        <v>17</v>
      </c>
      <c r="E7" s="4"/>
      <c r="F7" s="12"/>
    </row>
    <row r="8" spans="2:6" ht="18.75" customHeight="1">
      <c r="B8" s="13" t="s">
        <v>15</v>
      </c>
      <c r="C8" s="14"/>
      <c r="D8" s="14"/>
      <c r="E8" s="14"/>
      <c r="F8" s="12"/>
    </row>
    <row r="9" spans="2:6" ht="14.25" customHeight="1">
      <c r="B9" s="13" t="s">
        <v>16</v>
      </c>
      <c r="C9" s="14"/>
      <c r="D9" s="14"/>
      <c r="E9" s="14"/>
      <c r="F9" s="12"/>
    </row>
    <row r="10" spans="2:6" ht="14.25" customHeight="1">
      <c r="B10" s="13"/>
      <c r="C10" s="14"/>
      <c r="D10" s="14"/>
      <c r="E10" s="14"/>
      <c r="F10" s="43"/>
    </row>
    <row r="11" spans="2:6" s="32" customFormat="1" ht="15" customHeight="1">
      <c r="B11" s="15"/>
      <c r="C11" s="16" t="s">
        <v>13</v>
      </c>
      <c r="D11" s="17">
        <v>15000</v>
      </c>
      <c r="E11" s="17"/>
      <c r="F11" s="39" t="s">
        <v>24</v>
      </c>
    </row>
    <row r="12" spans="2:6" s="32" customFormat="1" ht="19.5" customHeight="1">
      <c r="B12" s="15"/>
      <c r="C12" s="16" t="s">
        <v>1</v>
      </c>
      <c r="D12" s="18">
        <v>0.0025</v>
      </c>
      <c r="E12" s="18"/>
      <c r="F12" s="39" t="s">
        <v>22</v>
      </c>
    </row>
    <row r="13" spans="2:6" s="32" customFormat="1" ht="19.5" customHeight="1">
      <c r="B13" s="15"/>
      <c r="C13" s="16" t="s">
        <v>3</v>
      </c>
      <c r="D13" s="36">
        <v>375</v>
      </c>
      <c r="E13" s="36"/>
      <c r="F13" s="40" t="s">
        <v>23</v>
      </c>
    </row>
    <row r="14" spans="2:6" s="32" customFormat="1" ht="19.5" customHeight="1">
      <c r="B14" s="15"/>
      <c r="C14" s="16" t="s">
        <v>14</v>
      </c>
      <c r="D14" s="21">
        <v>6</v>
      </c>
      <c r="E14" s="21"/>
      <c r="F14" s="20"/>
    </row>
    <row r="15" spans="2:6" s="32" customFormat="1" ht="19.5" customHeight="1">
      <c r="B15" s="15"/>
      <c r="C15" s="16" t="s">
        <v>4</v>
      </c>
      <c r="D15" s="22">
        <v>12</v>
      </c>
      <c r="E15" s="22"/>
      <c r="F15" s="20"/>
    </row>
    <row r="16" spans="2:6" s="32" customFormat="1" ht="19.5" customHeight="1">
      <c r="B16" s="15"/>
      <c r="C16" s="16" t="s">
        <v>5</v>
      </c>
      <c r="D16" s="23">
        <v>0.0714</v>
      </c>
      <c r="E16" s="23"/>
      <c r="F16" s="20"/>
    </row>
    <row r="17" spans="2:6" s="32" customFormat="1" ht="30" customHeight="1">
      <c r="B17" s="15"/>
      <c r="C17" s="37"/>
      <c r="D17" s="38" t="s">
        <v>21</v>
      </c>
      <c r="E17" s="38"/>
      <c r="F17" s="20"/>
    </row>
    <row r="18" spans="2:6" s="32" customFormat="1" ht="19.5" customHeight="1">
      <c r="B18" s="15"/>
      <c r="C18" s="16" t="s">
        <v>2</v>
      </c>
      <c r="D18" s="19">
        <f>D11*D12</f>
        <v>37.5</v>
      </c>
      <c r="E18" s="19"/>
      <c r="F18" s="15"/>
    </row>
    <row r="19" spans="2:6" s="32" customFormat="1" ht="19.5" customHeight="1">
      <c r="B19" s="15"/>
      <c r="C19" s="16" t="s">
        <v>6</v>
      </c>
      <c r="D19" s="24">
        <f>(PMT(D16/$D15,D14*$D15,1000,0)*-1)*D11/1000</f>
        <v>256.74467781164225</v>
      </c>
      <c r="E19" s="24"/>
      <c r="F19" s="15"/>
    </row>
    <row r="20" spans="2:6" s="32" customFormat="1" ht="19.5" customHeight="1">
      <c r="B20" s="15"/>
      <c r="C20" s="16" t="s">
        <v>7</v>
      </c>
      <c r="D20" s="24">
        <f>D19*D15*D14</f>
        <v>18485.616802438242</v>
      </c>
      <c r="E20" s="24"/>
      <c r="F20" s="15"/>
    </row>
    <row r="21" spans="2:6" s="32" customFormat="1" ht="19.5" customHeight="1">
      <c r="B21" s="15"/>
      <c r="C21" s="25" t="s">
        <v>8</v>
      </c>
      <c r="D21" s="46">
        <f>D11-D18-D13</f>
        <v>14587.5</v>
      </c>
      <c r="E21" s="26"/>
      <c r="F21" s="15"/>
    </row>
    <row r="22" spans="2:6" s="32" customFormat="1" ht="19.5" customHeight="1">
      <c r="B22" s="15"/>
      <c r="C22" s="25" t="s">
        <v>9</v>
      </c>
      <c r="D22" s="27">
        <f>RATE(D14*$D15,-D19,D21,,0)*$D15</f>
        <v>0.08137226393506224</v>
      </c>
      <c r="E22" s="27"/>
      <c r="F22" s="15"/>
    </row>
    <row r="23" spans="2:6" s="32" customFormat="1" ht="19.5" customHeight="1">
      <c r="B23" s="44"/>
      <c r="C23" s="28" t="s">
        <v>11</v>
      </c>
      <c r="D23" s="29">
        <f>((1+D22/D15)^D15)-1</f>
        <v>0.08447674858279353</v>
      </c>
      <c r="E23" s="45"/>
      <c r="F23" s="30"/>
    </row>
    <row r="24" spans="2:6" ht="15">
      <c r="B24" s="1"/>
      <c r="C24" s="1"/>
      <c r="D24" s="1"/>
      <c r="E24" s="1"/>
      <c r="F24" s="31"/>
    </row>
    <row r="25" spans="4:5" ht="15.75">
      <c r="D25" s="33"/>
      <c r="E25" s="33"/>
    </row>
    <row r="26" spans="4:5" ht="15.75">
      <c r="D26" s="33"/>
      <c r="E26" s="33"/>
    </row>
    <row r="27" spans="4:5" ht="15.75">
      <c r="D27" s="33"/>
      <c r="E27" s="33"/>
    </row>
    <row r="28" spans="4:5" ht="15.75">
      <c r="D28" s="33"/>
      <c r="E28" s="33"/>
    </row>
    <row r="29" spans="4:5" ht="15.75">
      <c r="D29" s="33"/>
      <c r="E29" s="33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15:E15" name="Intervallo2_1_1"/>
    <protectedRange sqref="D12:E12" name="Intervallo1_1_1"/>
  </protectedRanges>
  <hyperlinks>
    <hyperlink ref="F2" r:id="rId1" tooltip="Piccoli Finanziamenti A Partire Da 500 Euro &amp; Banche che Li Fanno" display="Piccoli Finanziamenti A Partire Da 500 Euro &amp; Banche che Li Fanno"/>
    <hyperlink ref="F4" r:id="rId2" tooltip="Calcolo Consolidamento Debiti A Singola Rata + Liquidità Aggiuntiva" display="Calcolo Consolidamento Debiti A Singola Rata + Liquidità Aggiuntiva"/>
    <hyperlink ref="F3" r:id="rId3" tooltip="Finanziamenti e Prestiti Personali Fino a 15 Anni in 180 Rate &amp; Chi Li Fa" display="Finanziamenti e Prestiti Personali Fino a 15 Anni in 180 Rate &amp; Chi Li Fa"/>
    <hyperlink ref="F13" r:id="rId4" tooltip="calcolo taeg finanziamento + descrizione di oneri inclusi ed esclusi" display="calcolo taeg finanziamento + descrizione di oneri inclusi ed esclusi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SocialFin.it;</Manager>
  <Company>SocialFin.it;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Programma con formula di calcolo taeg su finanziamento con excel 2024</dc:title>
  <dc:subject>Programma con formula di calcolo taeg su finanziamento con excel by socialfin.it</dc:subject>
  <dc:creator>SocialFin.it</dc:creator>
  <cp:keywords>calcolo; programma; formula; socialfin.it; taeg; isc; finanziamento; excel</cp:keywords>
  <dc:description>Come calcolare con il programma con formula calcolo taeg finanziamento excel xls by socialfin.it 2024</dc:description>
  <cp:lastModifiedBy>Rodolfo</cp:lastModifiedBy>
  <dcterms:created xsi:type="dcterms:W3CDTF">2017-05-11T16:03:19Z</dcterms:created>
  <dcterms:modified xsi:type="dcterms:W3CDTF">2024-01-07T11:30:39Z</dcterms:modified>
  <cp:category>calcolo; taeg; excel; isc; socialfin; programma; formula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cialfin.it">
    <vt:lpwstr>calcolo taeg finanziamento excel</vt:lpwstr>
  </property>
</Properties>
</file>